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16" windowWidth="20120" windowHeight="12700" activeTab="0"/>
  </bookViews>
  <sheets>
    <sheet name="Solar Power System Ret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<sst xmlns="http://schemas.openxmlformats.org/spreadsheetml/2006/main" count="29" uniqueCount="28">
  <si>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Daily savings from solar export ($)</t>
  </si>
  <si>
    <t>Quarterly savings from solar export ($)</t>
  </si>
  <si>
    <t>Daily electricity bought from grid (kWh)</t>
  </si>
  <si>
    <t>Quarterly electricity bought from grid (kWh)</t>
  </si>
  <si>
    <t>Daily savings from self-consumption ($)</t>
  </si>
  <si>
    <t>Quarterly savings from self-consumption ($)</t>
  </si>
  <si>
    <t>Quarterly self-consumption (kWh)</t>
  </si>
  <si>
    <t>Daily solar export (kWh)</t>
  </si>
  <si>
    <t>Daily self-consumption (kWh)</t>
  </si>
  <si>
    <t>Average daily system Production (kWh)</t>
  </si>
  <si>
    <t>Total quartley savings ($)</t>
  </si>
  <si>
    <t>Total daily savings ($)</t>
  </si>
  <si>
    <t>Annual Savings ($)</t>
  </si>
  <si>
    <t>System Size (kW)</t>
  </si>
  <si>
    <t>Feed-in Tariff</t>
  </si>
  <si>
    <t>Cost of system</t>
  </si>
  <si>
    <t>Cost of Electricity</t>
  </si>
  <si>
    <t>Number of years to pay off</t>
  </si>
  <si>
    <t>Efficiency factor</t>
  </si>
  <si>
    <t>Average Daily Sun Hours</t>
  </si>
  <si>
    <t>Quarterly household energy usage (kWh)</t>
  </si>
  <si>
    <t>Average daily household energy usage (kWh)</t>
  </si>
  <si>
    <t>Annual ROI (%)</t>
  </si>
  <si>
    <t>© 2012 Solar Choice, Australia's Solar Energy Brokers</t>
  </si>
  <si>
    <t>Self-consumption vs Export e.g. (0.7 = 70% self-consumption)</t>
  </si>
  <si>
    <t>Quarterly solar export (kWh)</t>
  </si>
  <si>
    <t>*Figures are indicative only. Actual returns will depend on weather trends, system performance, electricity rates, and Feed-in Tariff rates.</t>
  </si>
  <si>
    <r>
      <t xml:space="preserve">Victoria Solar Power System ROI Calculator* </t>
    </r>
    <r>
      <rPr>
        <sz val="10"/>
        <rFont val="Arial"/>
        <family val="2"/>
      </rPr>
      <t>(Enter values in light blue boxes to change)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</si>
</sst>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\-[$$-409]#,##0.00"/>
    <numFmt numFmtId="165" formatCode="[$$-409]#,##0.00"/>
  </numFmts>
  <fonts count="9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55"/>
      <name val="Arial"/>
      <family val="2"/>
    </font>
    <font>
      <b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2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3" fontId="0" fillId="2" borderId="2" xfId="0" applyNumberForma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/>
    </xf>
    <xf numFmtId="3" fontId="0" fillId="3" borderId="2" xfId="0" applyNumberFormat="1" applyFill="1" applyBorder="1" applyAlignment="1" applyProtection="1">
      <alignment wrapText="1"/>
      <protection/>
    </xf>
    <xf numFmtId="0" fontId="5" fillId="4" borderId="3" xfId="0" applyFont="1" applyFill="1" applyBorder="1" applyAlignment="1" applyProtection="1">
      <alignment wrapText="1"/>
      <protection/>
    </xf>
    <xf numFmtId="164" fontId="0" fillId="5" borderId="4" xfId="0" applyNumberFormat="1" applyFill="1" applyBorder="1" applyAlignment="1" applyProtection="1">
      <alignment wrapText="1"/>
      <protection/>
    </xf>
    <xf numFmtId="4" fontId="0" fillId="5" borderId="5" xfId="0" applyNumberForma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5" fillId="4" borderId="6" xfId="0" applyFont="1" applyFill="1" applyBorder="1" applyAlignment="1" applyProtection="1">
      <alignment wrapText="1"/>
      <protection/>
    </xf>
    <xf numFmtId="4" fontId="0" fillId="5" borderId="5" xfId="0" applyNumberFormat="1" applyFill="1" applyBorder="1" applyAlignment="1" applyProtection="1">
      <alignment wrapText="1"/>
      <protection/>
    </xf>
    <xf numFmtId="0" fontId="0" fillId="5" borderId="4" xfId="0" applyFill="1" applyBorder="1" applyAlignment="1" applyProtection="1">
      <alignment wrapText="1"/>
      <protection/>
    </xf>
    <xf numFmtId="0" fontId="5" fillId="4" borderId="7" xfId="0" applyFont="1" applyFill="1" applyBorder="1" applyAlignment="1" applyProtection="1">
      <alignment wrapText="1"/>
      <protection/>
    </xf>
    <xf numFmtId="0" fontId="5" fillId="4" borderId="8" xfId="0" applyFont="1" applyFill="1" applyBorder="1" applyAlignment="1" applyProtection="1">
      <alignment wrapText="1"/>
      <protection/>
    </xf>
    <xf numFmtId="164" fontId="0" fillId="2" borderId="9" xfId="0" applyNumberFormat="1" applyFill="1" applyBorder="1" applyAlignment="1" applyProtection="1">
      <alignment wrapText="1"/>
      <protection locked="0"/>
    </xf>
    <xf numFmtId="0" fontId="4" fillId="6" borderId="10" xfId="0" applyFont="1" applyFill="1" applyBorder="1" applyAlignment="1" applyProtection="1">
      <alignment wrapText="1"/>
      <protection locked="0"/>
    </xf>
    <xf numFmtId="0" fontId="4" fillId="6" borderId="0" xfId="0" applyFont="1" applyFill="1" applyBorder="1" applyAlignment="1" applyProtection="1">
      <alignment wrapText="1"/>
      <protection locked="0"/>
    </xf>
    <xf numFmtId="0" fontId="4" fillId="6" borderId="11" xfId="0" applyFont="1" applyFill="1" applyBorder="1" applyAlignment="1" applyProtection="1">
      <alignment wrapText="1"/>
      <protection locked="0"/>
    </xf>
    <xf numFmtId="2" fontId="5" fillId="5" borderId="12" xfId="0" applyNumberFormat="1" applyFont="1" applyFill="1" applyBorder="1" applyAlignment="1" applyProtection="1">
      <alignment wrapText="1"/>
      <protection/>
    </xf>
    <xf numFmtId="10" fontId="5" fillId="5" borderId="13" xfId="0" applyNumberFormat="1" applyFont="1" applyFill="1" applyBorder="1" applyAlignment="1" applyProtection="1">
      <alignment wrapText="1"/>
      <protection/>
    </xf>
    <xf numFmtId="0" fontId="0" fillId="7" borderId="0" xfId="0" applyFill="1" applyBorder="1" applyAlignment="1">
      <alignment wrapText="1"/>
    </xf>
    <xf numFmtId="0" fontId="0" fillId="7" borderId="14" xfId="0" applyFill="1" applyBorder="1" applyAlignment="1">
      <alignment wrapText="1"/>
    </xf>
    <xf numFmtId="0" fontId="0" fillId="8" borderId="0" xfId="0" applyFill="1" applyBorder="1" applyAlignment="1" applyProtection="1">
      <alignment wrapText="1"/>
      <protection/>
    </xf>
    <xf numFmtId="164" fontId="0" fillId="9" borderId="4" xfId="0" applyNumberFormat="1" applyFill="1" applyBorder="1" applyAlignment="1" applyProtection="1">
      <alignment wrapText="1"/>
      <protection/>
    </xf>
    <xf numFmtId="164" fontId="5" fillId="9" borderId="13" xfId="0" applyNumberFormat="1" applyFont="1" applyFill="1" applyBorder="1" applyAlignment="1" applyProtection="1">
      <alignment wrapText="1"/>
      <protection/>
    </xf>
    <xf numFmtId="0" fontId="0" fillId="10" borderId="15" xfId="0" applyFont="1" applyFill="1" applyBorder="1" applyAlignment="1" applyProtection="1">
      <alignment wrapText="1"/>
      <protection/>
    </xf>
    <xf numFmtId="0" fontId="0" fillId="10" borderId="16" xfId="0" applyFont="1" applyFill="1" applyBorder="1" applyAlignment="1" applyProtection="1">
      <alignment wrapText="1"/>
      <protection/>
    </xf>
    <xf numFmtId="0" fontId="0" fillId="10" borderId="17" xfId="0" applyFont="1" applyFill="1" applyBorder="1" applyAlignment="1" applyProtection="1">
      <alignment wrapText="1"/>
      <protection/>
    </xf>
    <xf numFmtId="0" fontId="0" fillId="10" borderId="17" xfId="0" applyFill="1" applyBorder="1" applyAlignment="1" applyProtection="1">
      <alignment wrapText="1"/>
      <protection/>
    </xf>
    <xf numFmtId="0" fontId="0" fillId="10" borderId="18" xfId="0" applyFont="1" applyFill="1" applyBorder="1" applyAlignment="1" applyProtection="1">
      <alignment wrapText="1"/>
      <protection/>
    </xf>
    <xf numFmtId="0" fontId="5" fillId="11" borderId="19" xfId="0" applyFont="1" applyFill="1" applyBorder="1" applyAlignment="1" applyProtection="1">
      <alignment horizontal="center" vertical="center" wrapText="1"/>
      <protection/>
    </xf>
    <xf numFmtId="0" fontId="5" fillId="11" borderId="20" xfId="0" applyFont="1" applyFill="1" applyBorder="1" applyAlignment="1" applyProtection="1">
      <alignment horizontal="center" vertical="center" wrapText="1"/>
      <protection/>
    </xf>
    <xf numFmtId="0" fontId="5" fillId="8" borderId="0" xfId="0" applyFont="1" applyFill="1" applyBorder="1" applyAlignment="1" applyProtection="1">
      <alignment wrapText="1"/>
      <protection/>
    </xf>
    <xf numFmtId="0" fontId="0" fillId="7" borderId="21" xfId="0" applyFill="1" applyBorder="1" applyAlignment="1">
      <alignment wrapText="1"/>
    </xf>
    <xf numFmtId="0" fontId="0" fillId="7" borderId="22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7" borderId="23" xfId="0" applyFill="1" applyBorder="1" applyAlignment="1">
      <alignment wrapText="1"/>
    </xf>
    <xf numFmtId="0" fontId="7" fillId="7" borderId="0" xfId="22" applyFont="1" applyFill="1" applyBorder="1" applyAlignment="1" applyProtection="1">
      <alignment wrapText="1"/>
      <protection/>
    </xf>
    <xf numFmtId="0" fontId="7" fillId="7" borderId="0" xfId="22" applyFill="1" applyBorder="1" applyAlignment="1" applyProtection="1">
      <alignment wrapText="1"/>
      <protection/>
    </xf>
    <xf numFmtId="0" fontId="7" fillId="7" borderId="14" xfId="22" applyFill="1" applyBorder="1" applyAlignment="1" applyProtection="1">
      <alignment wrapText="1"/>
      <protection/>
    </xf>
    <xf numFmtId="0" fontId="7" fillId="7" borderId="11" xfId="22" applyFill="1" applyBorder="1" applyAlignment="1" applyProtection="1">
      <alignment wrapText="1"/>
      <protection/>
    </xf>
    <xf numFmtId="0" fontId="7" fillId="7" borderId="24" xfId="22" applyFill="1" applyBorder="1" applyAlignment="1" applyProtection="1">
      <alignment wrapText="1"/>
      <protection/>
    </xf>
    <xf numFmtId="0" fontId="5" fillId="7" borderId="10" xfId="0" applyFont="1" applyFill="1" applyBorder="1" applyAlignment="1">
      <alignment wrapText="1"/>
    </xf>
  </cellXfs>
  <cellStyles count="10">
    <cellStyle name="Normal" xfId="0"/>
    <cellStyle name="Comma" xfId="15"/>
    <cellStyle name="Comma [0]" xfId="16"/>
    <cellStyle name="Comma[0]" xfId="17"/>
    <cellStyle name="Currency" xfId="18"/>
    <cellStyle name="Currency [0]" xfId="19"/>
    <cellStyle name="Currency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66FF00"/>
      <rgbColor rgb="00FFCC00"/>
      <rgbColor rgb="00CC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6</xdr:row>
      <xdr:rowOff>790575</xdr:rowOff>
    </xdr:from>
    <xdr:to>
      <xdr:col>9</xdr:col>
      <xdr:colOff>685800</xdr:colOff>
      <xdr:row>7</xdr:row>
      <xdr:rowOff>371475</xdr:rowOff>
    </xdr:to>
    <xdr:pic>
      <xdr:nvPicPr>
        <xdr:cNvPr id="1" name="Picture 2" descr="Solar Choic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410075"/>
          <a:ext cx="2914650" cy="6191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larchoice.net.au" TargetMode="External" /><Relationship Id="rId2" Type="http://schemas.openxmlformats.org/officeDocument/2006/relationships/hyperlink" Target="http://www.solarchoice.net.au" TargetMode="External" /><Relationship Id="rId3" Type="http://schemas.openxmlformats.org/officeDocument/2006/relationships/hyperlink" Target="http://www.solarchoice.net.au" TargetMode="External" /><Relationship Id="rId4" Type="http://schemas.openxmlformats.org/officeDocument/2006/relationships/hyperlink" Target="http://www.solarchoice.net.au" TargetMode="External" /><Relationship Id="rId5" Type="http://schemas.openxmlformats.org/officeDocument/2006/relationships/hyperlink" Target="http://www.solarchoice.net.au" TargetMode="External" /><Relationship Id="rId6" Type="http://schemas.openxmlformats.org/officeDocument/2006/relationships/hyperlink" Target="http://www.solarchoice.net.au" TargetMode="External" /><Relationship Id="rId7" Type="http://schemas.openxmlformats.org/officeDocument/2006/relationships/hyperlink" Target="http://www.solarchoice.net.au" TargetMode="External" /><Relationship Id="rId8" Type="http://schemas.openxmlformats.org/officeDocument/2006/relationships/hyperlink" Target="http://www.solarchoice.net.au" TargetMode="External" /><Relationship Id="rId9" Type="http://schemas.openxmlformats.org/officeDocument/2006/relationships/hyperlink" Target="http://www.solarchoice.net.au" TargetMode="External" /><Relationship Id="rId10" Type="http://schemas.openxmlformats.org/officeDocument/2006/relationships/hyperlink" Target="http://www.solarchoice.net.au" TargetMode="External" /><Relationship Id="rId11" Type="http://schemas.openxmlformats.org/officeDocument/2006/relationships/hyperlink" Target="http://www.solarchoice.net.au" TargetMode="External" /><Relationship Id="rId12" Type="http://schemas.openxmlformats.org/officeDocument/2006/relationships/hyperlink" Target="http://www.solarchoice.net.au" TargetMode="External" /><Relationship Id="rId13" Type="http://schemas.openxmlformats.org/officeDocument/2006/relationships/hyperlink" Target="http://www.solarchoice.net.au" TargetMode="External" /><Relationship Id="rId14" Type="http://schemas.openxmlformats.org/officeDocument/2006/relationships/hyperlink" Target="http://www.solarchoice.net.au" TargetMode="External" /><Relationship Id="rId1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B11" sqref="B11"/>
    </sheetView>
  </sheetViews>
  <sheetFormatPr defaultColWidth="11.421875" defaultRowHeight="12.75"/>
  <cols>
    <col min="1" max="2" width="11.421875" style="1" customWidth="1"/>
    <col min="3" max="3" width="1.28515625" style="2" customWidth="1"/>
    <col min="4" max="11" width="11.421875" style="1" customWidth="1"/>
  </cols>
  <sheetData>
    <row r="1" spans="1:10" ht="66" customHeight="1">
      <c r="A1" s="37" t="s">
        <v>27</v>
      </c>
      <c r="B1" s="38"/>
      <c r="C1" s="22"/>
      <c r="D1" s="12" t="s">
        <v>9</v>
      </c>
      <c r="E1" s="12" t="s">
        <v>8</v>
      </c>
      <c r="F1" s="12" t="s">
        <v>7</v>
      </c>
      <c r="G1" s="16" t="s">
        <v>2</v>
      </c>
      <c r="H1" s="12" t="s">
        <v>4</v>
      </c>
      <c r="I1" s="12" t="s">
        <v>0</v>
      </c>
      <c r="J1" s="12" t="s">
        <v>11</v>
      </c>
    </row>
    <row r="2" spans="1:10" ht="28.5" customHeight="1" thickBot="1">
      <c r="A2" s="32" t="s">
        <v>13</v>
      </c>
      <c r="B2" s="5">
        <v>5</v>
      </c>
      <c r="C2" s="23"/>
      <c r="D2" s="18">
        <f>B2*B8</f>
        <v>18.5</v>
      </c>
      <c r="E2" s="18">
        <f>D2*B7</f>
        <v>5.55</v>
      </c>
      <c r="F2" s="18">
        <f>D2-E2</f>
        <v>12.95</v>
      </c>
      <c r="G2" s="17">
        <f>B6-E2</f>
        <v>13.62808219178082</v>
      </c>
      <c r="H2" s="13">
        <f>E2*B4</f>
        <v>1.11</v>
      </c>
      <c r="I2" s="13">
        <f>F2*B3</f>
        <v>3.2375</v>
      </c>
      <c r="J2" s="30">
        <f>(F2*B3)+(E2*B4)</f>
        <v>4.3475</v>
      </c>
    </row>
    <row r="3" spans="1:10" ht="33" customHeight="1" thickBot="1">
      <c r="A3" s="33" t="s">
        <v>14</v>
      </c>
      <c r="B3" s="6">
        <v>0.25</v>
      </c>
      <c r="C3" s="23"/>
      <c r="D3" s="40"/>
      <c r="E3" s="40"/>
      <c r="F3" s="40"/>
      <c r="G3" s="40"/>
      <c r="H3" s="40"/>
      <c r="I3" s="40"/>
      <c r="J3" s="41"/>
    </row>
    <row r="4" spans="1:10" ht="60">
      <c r="A4" s="34" t="s">
        <v>16</v>
      </c>
      <c r="B4" s="7">
        <v>0.2</v>
      </c>
      <c r="C4" s="23"/>
      <c r="D4" s="15" t="s">
        <v>3</v>
      </c>
      <c r="E4" s="12" t="s">
        <v>6</v>
      </c>
      <c r="F4" s="12" t="s">
        <v>25</v>
      </c>
      <c r="G4" s="16" t="s">
        <v>3</v>
      </c>
      <c r="H4" s="12" t="s">
        <v>5</v>
      </c>
      <c r="I4" s="12" t="s">
        <v>1</v>
      </c>
      <c r="J4" s="12" t="s">
        <v>10</v>
      </c>
    </row>
    <row r="5" spans="1:10" ht="48.75" thickBot="1">
      <c r="A5" s="35" t="s">
        <v>20</v>
      </c>
      <c r="B5" s="9">
        <v>1750</v>
      </c>
      <c r="C5" s="23"/>
      <c r="D5" s="14">
        <f>G2*91.25</f>
        <v>1243.5624999999998</v>
      </c>
      <c r="E5" s="18">
        <f>E2*91.25</f>
        <v>506.4375</v>
      </c>
      <c r="F5" s="18">
        <f>F2*91.25</f>
        <v>1181.6875</v>
      </c>
      <c r="G5" s="17">
        <f>G2*91.25</f>
        <v>1243.5624999999998</v>
      </c>
      <c r="H5" s="13">
        <f>H2*91.25</f>
        <v>101.28750000000001</v>
      </c>
      <c r="I5" s="13">
        <f>I2*91.25</f>
        <v>295.421875</v>
      </c>
      <c r="J5" s="30">
        <f>F8/4</f>
        <v>396.709375</v>
      </c>
    </row>
    <row r="6" spans="1:10" ht="48.75" thickBot="1">
      <c r="A6" s="35" t="s">
        <v>21</v>
      </c>
      <c r="B6" s="11">
        <f>B5/91.25</f>
        <v>19.17808219178082</v>
      </c>
      <c r="C6" s="23"/>
      <c r="D6" s="49" t="s">
        <v>26</v>
      </c>
      <c r="E6" s="42"/>
      <c r="F6" s="42"/>
      <c r="G6" s="42"/>
      <c r="H6" s="42"/>
      <c r="I6" s="42"/>
      <c r="J6" s="43"/>
    </row>
    <row r="7" spans="1:10" ht="81.75" customHeight="1">
      <c r="A7" s="35" t="s">
        <v>24</v>
      </c>
      <c r="B7" s="8">
        <v>0.3</v>
      </c>
      <c r="C7" s="23"/>
      <c r="D7" s="19" t="s">
        <v>17</v>
      </c>
      <c r="E7" s="20" t="s">
        <v>22</v>
      </c>
      <c r="F7" s="20" t="s">
        <v>12</v>
      </c>
      <c r="G7" s="39"/>
      <c r="H7" s="27"/>
      <c r="I7" s="27"/>
      <c r="J7" s="28"/>
    </row>
    <row r="8" spans="1:10" ht="33" customHeight="1" thickBot="1">
      <c r="A8" s="34" t="s">
        <v>19</v>
      </c>
      <c r="B8" s="10">
        <v>3.7</v>
      </c>
      <c r="C8" s="23"/>
      <c r="D8" s="25">
        <f>B10/F8</f>
        <v>7.562211001441546</v>
      </c>
      <c r="E8" s="26">
        <f>(B10/D8)/B10</f>
        <v>0.13223645833333333</v>
      </c>
      <c r="F8" s="31">
        <f>J2*365</f>
        <v>1586.8375</v>
      </c>
      <c r="G8" s="29"/>
      <c r="H8" s="27"/>
      <c r="I8" s="27"/>
      <c r="J8" s="28"/>
    </row>
    <row r="9" spans="1:10" ht="27" customHeight="1">
      <c r="A9" s="34" t="s">
        <v>18</v>
      </c>
      <c r="B9" s="8">
        <v>0.9</v>
      </c>
      <c r="C9" s="23"/>
      <c r="D9" s="44" t="s">
        <v>23</v>
      </c>
      <c r="E9" s="45"/>
      <c r="F9" s="45"/>
      <c r="G9" s="45"/>
      <c r="H9" s="45"/>
      <c r="I9" s="45"/>
      <c r="J9" s="46"/>
    </row>
    <row r="10" spans="1:10" ht="27" customHeight="1" thickBot="1">
      <c r="A10" s="36" t="s">
        <v>15</v>
      </c>
      <c r="B10" s="21">
        <v>12000</v>
      </c>
      <c r="C10" s="24"/>
      <c r="D10" s="47"/>
      <c r="E10" s="47"/>
      <c r="F10" s="47"/>
      <c r="G10" s="47"/>
      <c r="H10" s="47"/>
      <c r="I10" s="47"/>
      <c r="J10" s="48"/>
    </row>
    <row r="11" spans="1:7" ht="12">
      <c r="A11" s="3"/>
      <c r="B11" s="3"/>
      <c r="C11" s="4"/>
      <c r="D11" s="4"/>
      <c r="E11" s="4"/>
      <c r="F11" s="4"/>
      <c r="G11" s="3"/>
    </row>
  </sheetData>
  <mergeCells count="4">
    <mergeCell ref="A1:B1"/>
    <mergeCell ref="D3:J3"/>
    <mergeCell ref="D6:J6"/>
    <mergeCell ref="D9:J10"/>
  </mergeCells>
  <hyperlinks>
    <hyperlink ref="D9" r:id="rId1" display="© 2011 Solar Choice Pty Ltd (Image via Wikipedia)"/>
    <hyperlink ref="E9" r:id="rId2" display="http://www.solarchoice.net.au"/>
    <hyperlink ref="F9" r:id="rId3" display="http://www.solarchoice.net.au"/>
    <hyperlink ref="G9" r:id="rId4" display="http://www.solarchoice.net.au"/>
    <hyperlink ref="H9" r:id="rId5" display="http://www.solarchoice.net.au"/>
    <hyperlink ref="I9" r:id="rId6" display="http://www.solarchoice.net.au"/>
    <hyperlink ref="J9" r:id="rId7" display="http://www.solarchoice.net.au"/>
    <hyperlink ref="D10" r:id="rId8" display="http://www.solarchoice.net.au"/>
    <hyperlink ref="E10" r:id="rId9" display="http://www.solarchoice.net.au"/>
    <hyperlink ref="F10" r:id="rId10" display="http://www.solarchoice.net.au"/>
    <hyperlink ref="G10" r:id="rId11" display="http://www.solarchoice.net.au"/>
    <hyperlink ref="H10" r:id="rId12" display="http://www.solarchoice.net.au"/>
    <hyperlink ref="I10" r:id="rId13" display="http://www.solarchoice.net.au"/>
    <hyperlink ref="J10" r:id="rId14" display="http://www.solarchoice.net.au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194074560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Solar Returns Brisbane</dc:title>
  <dc:subject/>
  <dc:creator/>
  <cp:keywords/>
  <dc:description/>
  <cp:lastModifiedBy>James Marfin</cp:lastModifiedBy>
  <dcterms:created xsi:type="dcterms:W3CDTF">2008-01-25T18:43:47Z</dcterms:created>
  <dcterms:modified xsi:type="dcterms:W3CDTF">2012-07-09T04:34:59Z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ezeInfo">
    <vt:lpwstr>Sheet1@1@0</vt:lpwstr>
  </property>
</Properties>
</file>